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Trồng trọt\BC Cây ăn quả\"/>
    </mc:Choice>
  </mc:AlternateContent>
  <xr:revisionPtr revIDLastSave="0" documentId="13_ncr:1_{EE57B6A3-AE22-4DFA-A611-3F735267EE42}" xr6:coauthVersionLast="47" xr6:coauthVersionMax="47" xr10:uidLastSave="{00000000-0000-0000-0000-000000000000}"/>
  <bookViews>
    <workbookView xWindow="3300" yWindow="765" windowWidth="19770" windowHeight="14940" activeTab="2" xr2:uid="{FE280CC3-61FC-416E-B7FB-37FFFAB918AE}"/>
  </bookViews>
  <sheets>
    <sheet name="Biểu 1. thực trạng" sheetId="1" r:id="rId1"/>
    <sheet name="Biểu 2. Hiện trạng" sheetId="2" r:id="rId2"/>
    <sheet name="B3. C.sở-vùng tập trung" sheetId="3" r:id="rId3"/>
    <sheet name="B4. Thị trường" sheetId="4" r:id="rId4"/>
    <sheet name="B5. KHSX đến 2030" sheetId="5" r:id="rId5"/>
    <sheet name="B6. Đề xuất hỗ trợ 2026-2030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D17" i="6"/>
  <c r="D16" i="6"/>
  <c r="D15" i="6"/>
  <c r="D12" i="6"/>
  <c r="D10" i="6"/>
  <c r="D9" i="6"/>
  <c r="D8" i="6"/>
  <c r="D6" i="6"/>
  <c r="F7" i="1"/>
  <c r="F5" i="1"/>
</calcChain>
</file>

<file path=xl/sharedStrings.xml><?xml version="1.0" encoding="utf-8"?>
<sst xmlns="http://schemas.openxmlformats.org/spreadsheetml/2006/main" count="107" uniqueCount="67">
  <si>
    <t>Biểu 01: Thực trạng sản xuất cây ăn quả tại địa phương năm 2025</t>
  </si>
  <si>
    <t>TT</t>
  </si>
  <si>
    <t>Loại cây ăn quả</t>
  </si>
  <si>
    <t>Tổng diện tích hiện có (ha)</t>
  </si>
  <si>
    <t>Diện tích cho thu hoạch (ha)</t>
  </si>
  <si>
    <t>Năng suất bình quân (tấn/ha)</t>
  </si>
  <si>
    <t>Sản lượng (tấn/năm)</t>
  </si>
  <si>
    <t>Chuối</t>
  </si>
  <si>
    <t>Cam</t>
  </si>
  <si>
    <t>Biểu 02: Hiện trạng cơ sở phục vụ sản xuất và tiêu thụ năm 2025</t>
  </si>
  <si>
    <t>Nội dung</t>
  </si>
  <si>
    <t>ĐVT</t>
  </si>
  <si>
    <t>Số lượng</t>
  </si>
  <si>
    <t>Ghi chú</t>
  </si>
  <si>
    <t>ha</t>
  </si>
  <si>
    <t>Biểu 03: Một số cơ sở/vùng sản xuất tập trung điển hình</t>
  </si>
  <si>
    <t>Tên vùng hoặc cơ sở</t>
  </si>
  <si>
    <t>SĐT đại diện</t>
  </si>
  <si>
    <t>DT sản xuất (ha)</t>
  </si>
  <si>
    <t>Mã số vùng trồng (ha) (nếu có)</t>
  </si>
  <si>
    <t>Diện tích xuất khẩu (nếu có) (ha)</t>
  </si>
  <si>
    <t>Thị trường xuất khẩu (nếu có)</t>
  </si>
  <si>
    <t>HTX DVNN thôn Ngăm Mạc</t>
  </si>
  <si>
    <t>Biểu 04: Thị trường tiêu thụ năm 2025</t>
  </si>
  <si>
    <t>Loại cây trồng</t>
  </si>
  <si>
    <t>Trong nước (tấn)</t>
  </si>
  <si>
    <t>Xuất khẩu (tấn)</t>
  </si>
  <si>
    <t>Biểu 05: Kế hoạch sản xuất cây ăn quả đến năm 2030</t>
  </si>
  <si>
    <t>Tổng diện tích dự kiến đến 2030 (ha)</t>
  </si>
  <si>
    <t>Trong đó: diện tích xuất khẩu</t>
  </si>
  <si>
    <t>Hình thức tổ chức sản xuất (HTX, tổ hợp tác, ...)</t>
  </si>
  <si>
    <t>Hộ và HTX</t>
  </si>
  <si>
    <t>Nội dung đề xuất hỗ trợ</t>
  </si>
  <si>
    <t>Hạng mục</t>
  </si>
  <si>
    <t>Đối tượng thụ hưởng</t>
  </si>
  <si>
    <t>Quy mô (ha)</t>
  </si>
  <si>
    <t>Bưởi</t>
  </si>
  <si>
    <t>Ông Nguyễn Văn Long;
ĐT: 0397.408.620</t>
  </si>
  <si>
    <t>Diện tích Cam đường canh sản xuất theo tiêu chuẩn an toàn VietGap</t>
  </si>
  <si>
    <t>1. GĐ. Phan Duy Phượng;
 ĐT:0357561570
2. Ô Nguyễn Văn Long
ĐT: 0397.408.620</t>
  </si>
  <si>
    <t>HTX DVNN thôn Hữu Ái</t>
  </si>
  <si>
    <t>HTX DVNN thôn Tiêu Xá</t>
  </si>
  <si>
    <t>GĐ. Nguyễn Hữu Dựng;
ĐT: 0982367014</t>
  </si>
  <si>
    <t>GĐ. Nguyễn Hữu Doãn;
ĐT: 0983147246</t>
  </si>
  <si>
    <t>Khối lượng
 (triệu đồng)</t>
  </si>
  <si>
    <t>Hỗ trợ liên kết và tiêu thụ sản phẩm</t>
  </si>
  <si>
    <t>Hỗ trợ tham gia hội trợ triển lãm</t>
  </si>
  <si>
    <t>Hỗ trợ máy móc</t>
  </si>
  <si>
    <t>Hỗ trợ đăng ký sản phẩm OCOP</t>
  </si>
  <si>
    <t>Hỗ trợ công nghệ tưới tiên tiến</t>
  </si>
  <si>
    <t>Hỗ trợ sơ chế, chế biến</t>
  </si>
  <si>
    <t>Hỗ trợ giống</t>
  </si>
  <si>
    <t>Xây dựng mã số vùng trồng</t>
  </si>
  <si>
    <t>Biểu 06: Đề xuất nhu cầu hỗ trợ cây ăn quả giai đoạn 2026-2030</t>
  </si>
  <si>
    <t>Hỗ trợ sản xuất an toàn</t>
  </si>
  <si>
    <t>Hỗ trợ Cây có giá trị kinh tế cao sản xuất thành vùng tập trung</t>
  </si>
  <si>
    <t>Hỗ trợ tích tụ tập trung ruộng đất</t>
  </si>
  <si>
    <t>Tổng</t>
  </si>
  <si>
    <t>30ha/5 năm, NQ127</t>
  </si>
  <si>
    <t>3 vùng quy mô 15ha/vùng, NQ127</t>
  </si>
  <si>
    <t>5 cơ sở tham gia trong tỉnh, NQ127</t>
  </si>
  <si>
    <t>10 loại máy móc, NQ127</t>
  </si>
  <si>
    <t>5 sản phẩm, NQ127</t>
  </si>
  <si>
    <t>Chính sách mới</t>
  </si>
  <si>
    <t>NQ127</t>
  </si>
  <si>
    <t>5 cơ sở, C. sách mới</t>
  </si>
  <si>
    <t>(Kèm theo Công văn số 256/UBND-PKT ngày 26/3/2026 của UBND xã Đông Cứu)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</si>
</sst>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justify" vertical="center" wrapText="1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Bình thường" xfId="0" builtinId="0"/>
    <cellStyle name="Dấu phẩy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0624C-47D6-46E9-A5A4-67C5ABC21D7A}">
  <dimension ref="A2:F7"/>
  <sheetViews>
    <sheetView view="pageLayout" zoomScaleNormal="100" workbookViewId="0">
      <selection activeCell="D9" sqref="D9"/>
    </sheetView>
  </sheetViews>
  <sheetFormatPr defaultRowHeight="18.75" x14ac:dyDescent="0.3"/>
  <cols>
    <col min="1" max="1" width="6.44140625" style="6" customWidth="1"/>
    <col min="2" max="2" width="11" style="6" customWidth="1"/>
    <col min="3" max="6" width="14.33203125" style="6" customWidth="1"/>
    <col min="7" max="16384" width="8.88671875" style="6"/>
  </cols>
  <sheetData>
    <row r="2" spans="1:6" x14ac:dyDescent="0.3">
      <c r="A2" s="17" t="s">
        <v>0</v>
      </c>
      <c r="B2" s="17"/>
      <c r="C2" s="17"/>
      <c r="D2" s="17"/>
      <c r="E2" s="17"/>
      <c r="F2" s="17"/>
    </row>
    <row r="3" spans="1:6" ht="24" customHeight="1" x14ac:dyDescent="0.3">
      <c r="A3" s="18" t="s">
        <v>66</v>
      </c>
      <c r="B3" s="18"/>
      <c r="C3" s="18"/>
      <c r="D3" s="18"/>
      <c r="E3" s="18"/>
      <c r="F3" s="18"/>
    </row>
    <row r="4" spans="1:6" s="35" customFormat="1" ht="56.25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35" customFormat="1" ht="27.75" customHeight="1" x14ac:dyDescent="0.3">
      <c r="A5" s="3">
        <v>1</v>
      </c>
      <c r="B5" s="3" t="s">
        <v>7</v>
      </c>
      <c r="C5" s="14">
        <v>100</v>
      </c>
      <c r="D5" s="14">
        <v>100</v>
      </c>
      <c r="E5" s="14">
        <v>27</v>
      </c>
      <c r="F5" s="14">
        <f>D5*E5</f>
        <v>2700</v>
      </c>
    </row>
    <row r="6" spans="1:6" s="35" customFormat="1" ht="27.75" customHeight="1" x14ac:dyDescent="0.3">
      <c r="A6" s="3">
        <v>2</v>
      </c>
      <c r="B6" s="3" t="s">
        <v>8</v>
      </c>
      <c r="C6" s="14">
        <v>22</v>
      </c>
      <c r="D6" s="14">
        <v>22</v>
      </c>
      <c r="E6" s="14">
        <v>30</v>
      </c>
      <c r="F6" s="14">
        <v>660</v>
      </c>
    </row>
    <row r="7" spans="1:6" s="35" customFormat="1" ht="27.75" customHeight="1" x14ac:dyDescent="0.3">
      <c r="A7" s="3">
        <v>3</v>
      </c>
      <c r="B7" s="3" t="s">
        <v>36</v>
      </c>
      <c r="C7" s="15">
        <v>2</v>
      </c>
      <c r="D7" s="15">
        <v>2</v>
      </c>
      <c r="E7" s="15">
        <v>25</v>
      </c>
      <c r="F7" s="15">
        <f>D7*E7</f>
        <v>50</v>
      </c>
    </row>
  </sheetData>
  <mergeCells count="2">
    <mergeCell ref="A2:F2"/>
    <mergeCell ref="A3:F3"/>
  </mergeCells>
  <pageMargins left="0.7" right="0.26041666666666669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D6BF-10F8-41F2-8BB0-7EA695475FA5}">
  <sheetPr>
    <pageSetUpPr fitToPage="1"/>
  </sheetPr>
  <dimension ref="A2:E5"/>
  <sheetViews>
    <sheetView view="pageLayout" topLeftCell="A13" zoomScaleNormal="100" workbookViewId="0">
      <selection activeCell="B12" sqref="B12"/>
    </sheetView>
  </sheetViews>
  <sheetFormatPr defaultRowHeight="18.75" x14ac:dyDescent="0.3"/>
  <cols>
    <col min="1" max="1" width="6.33203125" style="6" customWidth="1"/>
    <col min="2" max="2" width="34.21875" style="6" customWidth="1"/>
    <col min="3" max="3" width="10.88671875" style="6" customWidth="1"/>
    <col min="4" max="4" width="15.5546875" style="6" customWidth="1"/>
    <col min="5" max="5" width="21" style="6" customWidth="1"/>
    <col min="6" max="16384" width="8.88671875" style="6"/>
  </cols>
  <sheetData>
    <row r="2" spans="1:5" ht="21.75" customHeight="1" x14ac:dyDescent="0.3">
      <c r="A2" s="17" t="s">
        <v>9</v>
      </c>
      <c r="B2" s="17"/>
      <c r="C2" s="17"/>
      <c r="D2" s="17"/>
      <c r="E2" s="17"/>
    </row>
    <row r="3" spans="1:5" ht="21.75" customHeight="1" x14ac:dyDescent="0.3">
      <c r="A3" s="18" t="s">
        <v>66</v>
      </c>
      <c r="B3" s="18"/>
      <c r="C3" s="18"/>
      <c r="D3" s="18"/>
      <c r="E3" s="18"/>
    </row>
    <row r="4" spans="1:5" ht="30.75" customHeight="1" x14ac:dyDescent="0.3">
      <c r="A4" s="2" t="s">
        <v>1</v>
      </c>
      <c r="B4" s="2" t="s">
        <v>10</v>
      </c>
      <c r="C4" s="2" t="s">
        <v>11</v>
      </c>
      <c r="D4" s="2" t="s">
        <v>12</v>
      </c>
      <c r="E4" s="2" t="s">
        <v>13</v>
      </c>
    </row>
    <row r="5" spans="1:5" ht="58.5" customHeight="1" x14ac:dyDescent="0.3">
      <c r="A5" s="3">
        <v>1</v>
      </c>
      <c r="B5" s="4" t="s">
        <v>38</v>
      </c>
      <c r="C5" s="3" t="s">
        <v>14</v>
      </c>
      <c r="D5" s="3">
        <v>5</v>
      </c>
      <c r="E5" s="3" t="s">
        <v>37</v>
      </c>
    </row>
  </sheetData>
  <mergeCells count="2">
    <mergeCell ref="A2:E2"/>
    <mergeCell ref="A3:E3"/>
  </mergeCells>
  <pageMargins left="0.7" right="0.388125" top="0.75" bottom="0.75" header="0.3" footer="0.3"/>
  <pageSetup scale="85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9C9A-D0BA-4A2A-9F31-54D405A40C4A}">
  <sheetPr>
    <pageSetUpPr fitToPage="1"/>
  </sheetPr>
  <dimension ref="A2:H8"/>
  <sheetViews>
    <sheetView tabSelected="1" view="pageLayout" zoomScaleNormal="100" workbookViewId="0">
      <selection activeCell="A2" sqref="A2:H2"/>
    </sheetView>
  </sheetViews>
  <sheetFormatPr defaultRowHeight="16.5" x14ac:dyDescent="0.3"/>
  <cols>
    <col min="1" max="1" width="5.5546875" style="36" customWidth="1"/>
    <col min="2" max="2" width="23" style="36" customWidth="1"/>
    <col min="3" max="3" width="21.109375" style="36" customWidth="1"/>
    <col min="4" max="4" width="8.88671875" style="36"/>
    <col min="5" max="5" width="11.21875" style="36" customWidth="1"/>
    <col min="6" max="6" width="11.6640625" style="36" customWidth="1"/>
    <col min="7" max="7" width="10.88671875" style="36" customWidth="1"/>
    <col min="8" max="16384" width="8.88671875" style="36"/>
  </cols>
  <sheetData>
    <row r="2" spans="1:8" x14ac:dyDescent="0.3">
      <c r="A2" s="19" t="s">
        <v>15</v>
      </c>
      <c r="B2" s="19"/>
      <c r="C2" s="19"/>
      <c r="D2" s="19"/>
      <c r="E2" s="19"/>
      <c r="F2" s="19"/>
      <c r="G2" s="19"/>
      <c r="H2" s="19"/>
    </row>
    <row r="3" spans="1:8" ht="27" customHeight="1" x14ac:dyDescent="0.3">
      <c r="A3" s="20" t="s">
        <v>66</v>
      </c>
      <c r="B3" s="20"/>
      <c r="C3" s="20"/>
      <c r="D3" s="20"/>
      <c r="E3" s="20"/>
      <c r="F3" s="20"/>
      <c r="G3" s="20"/>
      <c r="H3" s="20"/>
    </row>
    <row r="4" spans="1:8" ht="49.5" x14ac:dyDescent="0.3">
      <c r="A4" s="37" t="s">
        <v>1</v>
      </c>
      <c r="B4" s="37" t="s">
        <v>16</v>
      </c>
      <c r="C4" s="37" t="s">
        <v>17</v>
      </c>
      <c r="D4" s="37" t="s">
        <v>18</v>
      </c>
      <c r="E4" s="37" t="s">
        <v>19</v>
      </c>
      <c r="F4" s="37" t="s">
        <v>20</v>
      </c>
      <c r="G4" s="37" t="s">
        <v>21</v>
      </c>
      <c r="H4" s="37" t="s">
        <v>13</v>
      </c>
    </row>
    <row r="5" spans="1:8" ht="72" customHeight="1" x14ac:dyDescent="0.3">
      <c r="A5" s="38">
        <v>1</v>
      </c>
      <c r="B5" s="39" t="s">
        <v>22</v>
      </c>
      <c r="C5" s="40" t="s">
        <v>39</v>
      </c>
      <c r="D5" s="41">
        <v>18</v>
      </c>
      <c r="E5" s="42"/>
      <c r="F5" s="42"/>
      <c r="G5" s="42"/>
      <c r="H5" s="43" t="s">
        <v>8</v>
      </c>
    </row>
    <row r="6" spans="1:8" ht="9" customHeight="1" x14ac:dyDescent="0.3">
      <c r="A6" s="38"/>
      <c r="B6" s="39"/>
      <c r="C6" s="44"/>
      <c r="D6" s="41"/>
      <c r="E6" s="42"/>
      <c r="F6" s="42"/>
      <c r="G6" s="42"/>
      <c r="H6" s="43"/>
    </row>
    <row r="7" spans="1:8" ht="38.25" customHeight="1" x14ac:dyDescent="0.3">
      <c r="A7" s="45">
        <v>2</v>
      </c>
      <c r="B7" s="46" t="s">
        <v>40</v>
      </c>
      <c r="C7" s="47" t="s">
        <v>42</v>
      </c>
      <c r="D7" s="48">
        <v>33</v>
      </c>
      <c r="E7" s="49"/>
      <c r="F7" s="49"/>
      <c r="G7" s="49"/>
      <c r="H7" s="50" t="s">
        <v>7</v>
      </c>
    </row>
    <row r="8" spans="1:8" ht="38.25" customHeight="1" x14ac:dyDescent="0.3">
      <c r="A8" s="45">
        <v>3</v>
      </c>
      <c r="B8" s="46" t="s">
        <v>41</v>
      </c>
      <c r="C8" s="46" t="s">
        <v>43</v>
      </c>
      <c r="D8" s="48">
        <v>53</v>
      </c>
      <c r="E8" s="49"/>
      <c r="F8" s="49"/>
      <c r="G8" s="49"/>
      <c r="H8" s="50" t="s">
        <v>7</v>
      </c>
    </row>
  </sheetData>
  <mergeCells count="10">
    <mergeCell ref="C5:C6"/>
    <mergeCell ref="H5:H6"/>
    <mergeCell ref="A2:H2"/>
    <mergeCell ref="A3:H3"/>
    <mergeCell ref="A5:A6"/>
    <mergeCell ref="B5:B6"/>
    <mergeCell ref="D5:D6"/>
    <mergeCell ref="E5:E6"/>
    <mergeCell ref="F5:F6"/>
    <mergeCell ref="G5:G6"/>
  </mergeCells>
  <pageMargins left="0.7" right="0.24406249999999999" top="0.75" bottom="0.75" header="0.3" footer="0.3"/>
  <pageSetup scale="75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59995-C899-42BC-BE7B-FF2AB9B17784}">
  <sheetPr>
    <pageSetUpPr fitToPage="1"/>
  </sheetPr>
  <dimension ref="A2:E7"/>
  <sheetViews>
    <sheetView view="pageLayout" zoomScale="115" zoomScaleNormal="100" zoomScalePageLayoutView="115" workbookViewId="0">
      <selection activeCell="D6" sqref="D6"/>
    </sheetView>
  </sheetViews>
  <sheetFormatPr defaultRowHeight="18.75" x14ac:dyDescent="0.3"/>
  <cols>
    <col min="1" max="1" width="5.33203125" style="28" customWidth="1"/>
    <col min="2" max="4" width="20.44140625" style="28" customWidth="1"/>
    <col min="5" max="16384" width="8.88671875" style="28"/>
  </cols>
  <sheetData>
    <row r="2" spans="1:5" x14ac:dyDescent="0.3">
      <c r="A2" s="17" t="s">
        <v>23</v>
      </c>
      <c r="B2" s="17"/>
      <c r="C2" s="17"/>
      <c r="D2" s="17"/>
      <c r="E2" s="17"/>
    </row>
    <row r="3" spans="1:5" ht="24" customHeight="1" x14ac:dyDescent="0.3">
      <c r="A3" s="18" t="s">
        <v>66</v>
      </c>
      <c r="B3" s="18"/>
      <c r="C3" s="18"/>
      <c r="D3" s="18"/>
      <c r="E3" s="18"/>
    </row>
    <row r="4" spans="1:5" ht="37.5" customHeight="1" x14ac:dyDescent="0.3">
      <c r="A4" s="2" t="s">
        <v>1</v>
      </c>
      <c r="B4" s="2" t="s">
        <v>24</v>
      </c>
      <c r="C4" s="2" t="s">
        <v>25</v>
      </c>
      <c r="D4" s="2" t="s">
        <v>26</v>
      </c>
      <c r="E4" s="7" t="s">
        <v>13</v>
      </c>
    </row>
    <row r="5" spans="1:5" ht="37.5" customHeight="1" x14ac:dyDescent="0.3">
      <c r="A5" s="3">
        <v>1</v>
      </c>
      <c r="B5" s="3" t="s">
        <v>8</v>
      </c>
      <c r="C5" s="3">
        <v>660</v>
      </c>
      <c r="D5" s="3"/>
      <c r="E5" s="29"/>
    </row>
    <row r="6" spans="1:5" ht="37.5" customHeight="1" x14ac:dyDescent="0.3">
      <c r="A6" s="3">
        <v>2</v>
      </c>
      <c r="B6" s="3" t="s">
        <v>7</v>
      </c>
      <c r="C6" s="3">
        <v>2700</v>
      </c>
      <c r="D6" s="3"/>
      <c r="E6" s="29"/>
    </row>
    <row r="7" spans="1:5" ht="31.5" customHeight="1" x14ac:dyDescent="0.3">
      <c r="A7" s="29">
        <v>3</v>
      </c>
      <c r="B7" s="29" t="s">
        <v>36</v>
      </c>
      <c r="C7" s="29">
        <v>50</v>
      </c>
      <c r="D7" s="29"/>
      <c r="E7" s="29"/>
    </row>
  </sheetData>
  <mergeCells count="2">
    <mergeCell ref="A2:E2"/>
    <mergeCell ref="A3:E3"/>
  </mergeCells>
  <pageMargins left="0.7" right="0.44791666666666669" top="0.75" bottom="0.75" header="0.3" footer="0.3"/>
  <pageSetup scale="98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8320-C7C1-43C7-BE00-C1F9C07F9AC0}">
  <dimension ref="A2:E8"/>
  <sheetViews>
    <sheetView view="pageLayout" zoomScaleNormal="100" workbookViewId="0">
      <selection activeCell="D9" sqref="D9"/>
    </sheetView>
  </sheetViews>
  <sheetFormatPr defaultRowHeight="16.5" x14ac:dyDescent="0.25"/>
  <cols>
    <col min="1" max="1" width="6" style="16" customWidth="1"/>
    <col min="2" max="2" width="15.33203125" style="16" customWidth="1"/>
    <col min="3" max="5" width="18" style="16" customWidth="1"/>
    <col min="6" max="16384" width="8.88671875" style="16"/>
  </cols>
  <sheetData>
    <row r="2" spans="1:5" x14ac:dyDescent="0.25">
      <c r="A2" s="19" t="s">
        <v>27</v>
      </c>
      <c r="B2" s="19"/>
      <c r="C2" s="19"/>
      <c r="D2" s="19"/>
      <c r="E2" s="19"/>
    </row>
    <row r="3" spans="1:5" ht="26.25" customHeight="1" x14ac:dyDescent="0.25">
      <c r="A3" s="20" t="s">
        <v>66</v>
      </c>
      <c r="B3" s="20"/>
      <c r="C3" s="20"/>
      <c r="D3" s="20"/>
      <c r="E3" s="20"/>
    </row>
    <row r="4" spans="1:5" s="1" customFormat="1" ht="65.25" customHeight="1" x14ac:dyDescent="0.3">
      <c r="A4" s="2" t="s">
        <v>1</v>
      </c>
      <c r="B4" s="2" t="s">
        <v>2</v>
      </c>
      <c r="C4" s="2" t="s">
        <v>28</v>
      </c>
      <c r="D4" s="2" t="s">
        <v>29</v>
      </c>
      <c r="E4" s="2" t="s">
        <v>30</v>
      </c>
    </row>
    <row r="5" spans="1:5" s="1" customFormat="1" ht="29.25" customHeight="1" x14ac:dyDescent="0.3">
      <c r="A5" s="3">
        <v>1</v>
      </c>
      <c r="B5" s="5" t="s">
        <v>8</v>
      </c>
      <c r="C5" s="33">
        <v>22</v>
      </c>
      <c r="D5" s="5"/>
      <c r="E5" s="3" t="s">
        <v>31</v>
      </c>
    </row>
    <row r="6" spans="1:5" s="1" customFormat="1" ht="29.25" customHeight="1" x14ac:dyDescent="0.3">
      <c r="A6" s="3">
        <v>2</v>
      </c>
      <c r="B6" s="5" t="s">
        <v>7</v>
      </c>
      <c r="C6" s="33">
        <v>100</v>
      </c>
      <c r="D6" s="5"/>
      <c r="E6" s="3" t="s">
        <v>31</v>
      </c>
    </row>
    <row r="7" spans="1:5" ht="29.25" customHeight="1" x14ac:dyDescent="0.25">
      <c r="A7" s="31">
        <v>3</v>
      </c>
      <c r="B7" s="30" t="s">
        <v>36</v>
      </c>
      <c r="C7" s="34">
        <v>6</v>
      </c>
      <c r="D7" s="30"/>
      <c r="E7" s="3" t="s">
        <v>31</v>
      </c>
    </row>
    <row r="8" spans="1:5" ht="29.25" customHeight="1" x14ac:dyDescent="0.25">
      <c r="A8" s="32" t="s">
        <v>57</v>
      </c>
      <c r="B8" s="32"/>
      <c r="C8" s="34">
        <f>SUM(C5:C7)</f>
        <v>128</v>
      </c>
      <c r="D8" s="30"/>
      <c r="E8" s="30"/>
    </row>
  </sheetData>
  <mergeCells count="3">
    <mergeCell ref="A2:E2"/>
    <mergeCell ref="A3:E3"/>
    <mergeCell ref="A8:B8"/>
  </mergeCells>
  <pageMargins left="0.7" right="0.3125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ECD98-BE4C-406B-BE64-3F60BA1D2FB8}">
  <sheetPr>
    <pageSetUpPr fitToPage="1"/>
  </sheetPr>
  <dimension ref="A2:F17"/>
  <sheetViews>
    <sheetView topLeftCell="A7" zoomScaleNormal="100" workbookViewId="0">
      <selection activeCell="D7" sqref="D7"/>
    </sheetView>
  </sheetViews>
  <sheetFormatPr defaultRowHeight="18.75" x14ac:dyDescent="0.3"/>
  <cols>
    <col min="1" max="1" width="4.6640625" style="10" customWidth="1"/>
    <col min="2" max="2" width="30.6640625" style="8" customWidth="1"/>
    <col min="3" max="4" width="14.77734375" style="8" customWidth="1"/>
    <col min="5" max="5" width="15" style="8" customWidth="1"/>
    <col min="6" max="6" width="22.88671875" style="8" customWidth="1"/>
    <col min="7" max="16384" width="8.88671875" style="8"/>
  </cols>
  <sheetData>
    <row r="2" spans="1:6" ht="27" customHeight="1" x14ac:dyDescent="0.3">
      <c r="A2" s="25" t="s">
        <v>53</v>
      </c>
      <c r="B2" s="25"/>
      <c r="C2" s="25"/>
      <c r="D2" s="25"/>
      <c r="E2" s="25"/>
      <c r="F2" s="25"/>
    </row>
    <row r="3" spans="1:6" ht="27" customHeight="1" x14ac:dyDescent="0.3">
      <c r="A3" s="26" t="s">
        <v>66</v>
      </c>
      <c r="B3" s="26"/>
      <c r="C3" s="26"/>
      <c r="D3" s="26"/>
      <c r="E3" s="26"/>
      <c r="F3" s="26"/>
    </row>
    <row r="4" spans="1:6" ht="30" customHeight="1" x14ac:dyDescent="0.3">
      <c r="A4" s="27" t="s">
        <v>1</v>
      </c>
      <c r="B4" s="27" t="s">
        <v>32</v>
      </c>
      <c r="C4" s="27" t="s">
        <v>33</v>
      </c>
      <c r="D4" s="27"/>
      <c r="E4" s="27" t="s">
        <v>34</v>
      </c>
      <c r="F4" s="21" t="s">
        <v>13</v>
      </c>
    </row>
    <row r="5" spans="1:6" ht="39.75" customHeight="1" x14ac:dyDescent="0.3">
      <c r="A5" s="27"/>
      <c r="B5" s="27"/>
      <c r="C5" s="2" t="s">
        <v>35</v>
      </c>
      <c r="D5" s="2" t="s">
        <v>44</v>
      </c>
      <c r="E5" s="27"/>
      <c r="F5" s="22"/>
    </row>
    <row r="6" spans="1:6" ht="41.25" customHeight="1" x14ac:dyDescent="0.3">
      <c r="A6" s="3">
        <v>1</v>
      </c>
      <c r="B6" s="5" t="s">
        <v>55</v>
      </c>
      <c r="C6" s="11">
        <v>30</v>
      </c>
      <c r="D6" s="11">
        <f>+C6*20</f>
        <v>600</v>
      </c>
      <c r="E6" s="3" t="s">
        <v>31</v>
      </c>
      <c r="F6" s="3" t="s">
        <v>58</v>
      </c>
    </row>
    <row r="7" spans="1:6" ht="41.25" customHeight="1" x14ac:dyDescent="0.3">
      <c r="A7" s="3">
        <v>2</v>
      </c>
      <c r="B7" s="5" t="s">
        <v>45</v>
      </c>
      <c r="C7" s="11">
        <v>45</v>
      </c>
      <c r="D7" s="11">
        <v>2000</v>
      </c>
      <c r="E7" s="3" t="s">
        <v>31</v>
      </c>
      <c r="F7" s="3" t="s">
        <v>59</v>
      </c>
    </row>
    <row r="8" spans="1:6" ht="41.25" customHeight="1" x14ac:dyDescent="0.3">
      <c r="A8" s="3">
        <v>3</v>
      </c>
      <c r="B8" s="9" t="s">
        <v>46</v>
      </c>
      <c r="C8" s="11"/>
      <c r="D8" s="11">
        <f>5*3*5*5</f>
        <v>375</v>
      </c>
      <c r="E8" s="3" t="s">
        <v>31</v>
      </c>
      <c r="F8" s="3" t="s">
        <v>60</v>
      </c>
    </row>
    <row r="9" spans="1:6" ht="41.25" customHeight="1" x14ac:dyDescent="0.3">
      <c r="A9" s="3">
        <v>4</v>
      </c>
      <c r="B9" s="9" t="s">
        <v>47</v>
      </c>
      <c r="C9" s="11"/>
      <c r="D9" s="11">
        <f>10*150</f>
        <v>1500</v>
      </c>
      <c r="E9" s="3" t="s">
        <v>31</v>
      </c>
      <c r="F9" s="3" t="s">
        <v>61</v>
      </c>
    </row>
    <row r="10" spans="1:6" ht="24" customHeight="1" x14ac:dyDescent="0.3">
      <c r="A10" s="3">
        <v>5</v>
      </c>
      <c r="B10" s="9" t="s">
        <v>48</v>
      </c>
      <c r="C10" s="11"/>
      <c r="D10" s="11">
        <f>4*20+1*50</f>
        <v>130</v>
      </c>
      <c r="E10" s="3" t="s">
        <v>31</v>
      </c>
      <c r="F10" s="3" t="s">
        <v>62</v>
      </c>
    </row>
    <row r="11" spans="1:6" ht="24" customHeight="1" x14ac:dyDescent="0.3">
      <c r="A11" s="3">
        <v>6</v>
      </c>
      <c r="B11" s="9" t="s">
        <v>49</v>
      </c>
      <c r="C11" s="11">
        <v>12</v>
      </c>
      <c r="D11" s="11">
        <v>300</v>
      </c>
      <c r="E11" s="3" t="s">
        <v>31</v>
      </c>
      <c r="F11" s="3" t="s">
        <v>63</v>
      </c>
    </row>
    <row r="12" spans="1:6" ht="24" customHeight="1" x14ac:dyDescent="0.3">
      <c r="A12" s="3">
        <v>7</v>
      </c>
      <c r="B12" s="9" t="s">
        <v>54</v>
      </c>
      <c r="C12" s="12">
        <v>50</v>
      </c>
      <c r="D12" s="12">
        <f>+C12*5</f>
        <v>250</v>
      </c>
      <c r="E12" s="3" t="s">
        <v>31</v>
      </c>
      <c r="F12" s="3" t="s">
        <v>64</v>
      </c>
    </row>
    <row r="13" spans="1:6" ht="24" customHeight="1" x14ac:dyDescent="0.3">
      <c r="A13" s="3">
        <v>8</v>
      </c>
      <c r="B13" s="9" t="s">
        <v>50</v>
      </c>
      <c r="C13" s="12"/>
      <c r="D13" s="12">
        <v>300</v>
      </c>
      <c r="E13" s="3" t="s">
        <v>31</v>
      </c>
      <c r="F13" s="3" t="s">
        <v>64</v>
      </c>
    </row>
    <row r="14" spans="1:6" ht="24" customHeight="1" x14ac:dyDescent="0.3">
      <c r="A14" s="3">
        <v>9</v>
      </c>
      <c r="B14" s="9" t="s">
        <v>51</v>
      </c>
      <c r="C14" s="12"/>
      <c r="D14" s="12">
        <v>200</v>
      </c>
      <c r="E14" s="3" t="s">
        <v>31</v>
      </c>
      <c r="F14" s="3" t="s">
        <v>63</v>
      </c>
    </row>
    <row r="15" spans="1:6" ht="24" customHeight="1" x14ac:dyDescent="0.3">
      <c r="A15" s="3">
        <v>10</v>
      </c>
      <c r="B15" s="9" t="s">
        <v>52</v>
      </c>
      <c r="C15" s="12"/>
      <c r="D15" s="12">
        <f>5*5</f>
        <v>25</v>
      </c>
      <c r="E15" s="3" t="s">
        <v>31</v>
      </c>
      <c r="F15" s="3" t="s">
        <v>65</v>
      </c>
    </row>
    <row r="16" spans="1:6" ht="24" customHeight="1" x14ac:dyDescent="0.3">
      <c r="A16" s="3">
        <v>11</v>
      </c>
      <c r="B16" s="9" t="s">
        <v>56</v>
      </c>
      <c r="C16" s="12">
        <v>15</v>
      </c>
      <c r="D16" s="12">
        <f>+C16*100</f>
        <v>1500</v>
      </c>
      <c r="E16" s="3" t="s">
        <v>31</v>
      </c>
      <c r="F16" s="3" t="s">
        <v>64</v>
      </c>
    </row>
    <row r="17" spans="1:6" x14ac:dyDescent="0.3">
      <c r="A17" s="23" t="s">
        <v>57</v>
      </c>
      <c r="B17" s="24"/>
      <c r="C17" s="13"/>
      <c r="D17" s="13">
        <f>SUM(D6:D16)</f>
        <v>7180</v>
      </c>
      <c r="E17" s="9"/>
      <c r="F17" s="9"/>
    </row>
  </sheetData>
  <mergeCells count="8">
    <mergeCell ref="F4:F5"/>
    <mergeCell ref="A17:B17"/>
    <mergeCell ref="A2:F2"/>
    <mergeCell ref="A3:F3"/>
    <mergeCell ref="A4:A5"/>
    <mergeCell ref="B4:B5"/>
    <mergeCell ref="C4:D4"/>
    <mergeCell ref="E4:E5"/>
  </mergeCells>
  <pageMargins left="0.38541666666666669" right="0.26041666666666669" top="0.75" bottom="0.75" header="0.3" footer="0.3"/>
  <pageSetup scale="7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6</vt:i4>
      </vt:variant>
    </vt:vector>
  </HeadingPairs>
  <TitlesOfParts>
    <vt:vector size="6" baseType="lpstr">
      <vt:lpstr>Biểu 1. thực trạng</vt:lpstr>
      <vt:lpstr>Biểu 2. Hiện trạng</vt:lpstr>
      <vt:lpstr>B3. C.sở-vùng tập trung</vt:lpstr>
      <vt:lpstr>B4. Thị trường</vt:lpstr>
      <vt:lpstr>B5. KHSX đến 2030</vt:lpstr>
      <vt:lpstr>B6. Đề xuất hỗ trợ 2026-2030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2026-03-26T08:38:28Z</cp:lastPrinted>
  <dcterms:created xsi:type="dcterms:W3CDTF">2026-03-26T03:26:34Z</dcterms:created>
  <dcterms:modified xsi:type="dcterms:W3CDTF">2026-03-27T07:16:48Z</dcterms:modified>
</cp:coreProperties>
</file>